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9435"/>
  </bookViews>
  <sheets>
    <sheet name="право" sheetId="7" r:id="rId1"/>
  </sheets>
  <definedNames>
    <definedName name="_xlnm._FilterDatabase" localSheetId="0" hidden="1">право!#REF!</definedName>
    <definedName name="_xlnm.Print_Titles" localSheetId="0">право!$4:$6</definedName>
  </definedNames>
  <calcPr calcId="145621" calcOnSave="0"/>
</workbook>
</file>

<file path=xl/calcChain.xml><?xml version="1.0" encoding="utf-8"?>
<calcChain xmlns="http://schemas.openxmlformats.org/spreadsheetml/2006/main">
  <c r="H20" i="7" l="1"/>
  <c r="F20" i="7"/>
  <c r="F13" i="7" l="1"/>
  <c r="H13" i="7" s="1"/>
  <c r="F14" i="7"/>
  <c r="H14" i="7" s="1"/>
  <c r="F15" i="7"/>
  <c r="H15" i="7" s="1"/>
  <c r="F16" i="7"/>
  <c r="H16" i="7" s="1"/>
  <c r="F17" i="7"/>
  <c r="H17" i="7" s="1"/>
  <c r="F18" i="7"/>
  <c r="H18" i="7" s="1"/>
  <c r="F19" i="7"/>
  <c r="H19" i="7" s="1"/>
  <c r="F21" i="7"/>
  <c r="F12" i="7"/>
  <c r="H12" i="7" s="1"/>
  <c r="F8" i="7"/>
  <c r="H8" i="7" s="1"/>
  <c r="F9" i="7"/>
  <c r="H9" i="7" s="1"/>
  <c r="F10" i="7"/>
  <c r="H10" i="7" s="1"/>
  <c r="F11" i="7"/>
  <c r="H11" i="7" s="1"/>
  <c r="F7" i="7"/>
  <c r="H7" i="7" s="1"/>
  <c r="H21" i="7"/>
  <c r="F36" i="7" l="1"/>
  <c r="H36" i="7" s="1"/>
  <c r="F37" i="7"/>
  <c r="H37" i="7" s="1"/>
  <c r="F38" i="7"/>
  <c r="H38" i="7" s="1"/>
  <c r="F32" i="7"/>
  <c r="H32" i="7" s="1"/>
  <c r="F31" i="7"/>
  <c r="H31" i="7" s="1"/>
  <c r="F30" i="7"/>
  <c r="H30" i="7" s="1"/>
  <c r="F29" i="7"/>
  <c r="H29" i="7" s="1"/>
  <c r="F28" i="7"/>
  <c r="H28" i="7" s="1"/>
  <c r="F23" i="7"/>
  <c r="H23" i="7" s="1"/>
  <c r="F24" i="7"/>
  <c r="H24" i="7" s="1"/>
  <c r="F25" i="7"/>
  <c r="H25" i="7" s="1"/>
  <c r="F26" i="7"/>
  <c r="H26" i="7" s="1"/>
  <c r="F27" i="7"/>
  <c r="H27" i="7" s="1"/>
  <c r="F22" i="7"/>
  <c r="H22" i="7" s="1"/>
  <c r="F35" i="7" l="1"/>
  <c r="H35" i="7" s="1"/>
  <c r="F34" i="7" l="1"/>
  <c r="H34" i="7" s="1"/>
  <c r="F33" i="7"/>
  <c r="H33" i="7" s="1"/>
</calcChain>
</file>

<file path=xl/sharedStrings.xml><?xml version="1.0" encoding="utf-8"?>
<sst xmlns="http://schemas.openxmlformats.org/spreadsheetml/2006/main" count="346" uniqueCount="155">
  <si>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</si>
  <si>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</si>
  <si>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</si>
  <si>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</si>
  <si>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</si>
  <si>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</si>
  <si>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</si>
  <si>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</si>
  <si>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</si>
  <si>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</si>
  <si>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</si>
  <si>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</si>
  <si>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</si>
  <si>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</si>
  <si>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</si>
  <si>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</si>
  <si>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</si>
  <si>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</si>
  <si>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биологии </t>
    </r>
    <r>
      <rPr>
        <sz val="16"/>
        <rFont val="Times New Roman"/>
        <family val="1"/>
        <charset val="204"/>
      </rPr>
      <t>(2019-2020уч.г.)</t>
    </r>
  </si>
  <si>
    <t>Б-07-12</t>
  </si>
  <si>
    <t>Б-07-17</t>
  </si>
  <si>
    <t>Б-07-21</t>
  </si>
  <si>
    <t>Б-07-26</t>
  </si>
  <si>
    <t>Б-07-29</t>
  </si>
  <si>
    <t>Б-07-30</t>
  </si>
  <si>
    <t>Б-08-01</t>
  </si>
  <si>
    <t>Б-09-01</t>
  </si>
  <si>
    <t>Б-09-02</t>
  </si>
  <si>
    <t>Б-09-03</t>
  </si>
  <si>
    <t>Б-09-04</t>
  </si>
  <si>
    <t>Б-10-01</t>
  </si>
  <si>
    <t>Б-11-01</t>
  </si>
  <si>
    <t>Б-11-02</t>
  </si>
  <si>
    <t>Б-11-03</t>
  </si>
  <si>
    <t>Б-11-04</t>
  </si>
  <si>
    <t>Б-11-05</t>
  </si>
  <si>
    <t>Б-05-04</t>
  </si>
  <si>
    <t>Б-05-05</t>
  </si>
  <si>
    <t>Б-05-07</t>
  </si>
  <si>
    <t>Б-05-08</t>
  </si>
  <si>
    <t>Б-05-11</t>
  </si>
  <si>
    <t>Б-06-06</t>
  </si>
  <si>
    <t>Б-06-11</t>
  </si>
  <si>
    <t>Б-06-13</t>
  </si>
  <si>
    <t>Б-06-17</t>
  </si>
  <si>
    <t>Б-06-22</t>
  </si>
  <si>
    <t>Б-06-32</t>
  </si>
  <si>
    <t>Б-06-33</t>
  </si>
  <si>
    <t>Б-06-34</t>
  </si>
  <si>
    <t>Б-06-37</t>
  </si>
  <si>
    <t>количество баллов за часть*</t>
  </si>
  <si>
    <t>5-6 кл. - 40 баллов, 7 кл. - 46 баллов, 8кл. - 52 балла, 9 кл. - 62 балла, 10 кл. - 68 баллов, 11 кл. - 94 балла</t>
  </si>
  <si>
    <t>Андреевна</t>
  </si>
  <si>
    <t>Анна</t>
  </si>
  <si>
    <t>Сергеевна</t>
  </si>
  <si>
    <t>Б</t>
  </si>
  <si>
    <t>В</t>
  </si>
  <si>
    <t>Коваленко</t>
  </si>
  <si>
    <t>Полина</t>
  </si>
  <si>
    <t xml:space="preserve"> Сергеевна</t>
  </si>
  <si>
    <t>Ханников</t>
  </si>
  <si>
    <t>Иван</t>
  </si>
  <si>
    <t>Игоревич</t>
  </si>
  <si>
    <t>А</t>
  </si>
  <si>
    <t>Енина</t>
  </si>
  <si>
    <t>Дарья</t>
  </si>
  <si>
    <t>Александровна</t>
  </si>
  <si>
    <t>Ярошенко</t>
  </si>
  <si>
    <t>Колесникова</t>
  </si>
  <si>
    <t>Олеговна</t>
  </si>
  <si>
    <t>Левковский</t>
  </si>
  <si>
    <t>Артём</t>
  </si>
  <si>
    <t>Валерьевич</t>
  </si>
  <si>
    <t>Мусохранова</t>
  </si>
  <si>
    <t>Виталина</t>
  </si>
  <si>
    <t>Валерьевна</t>
  </si>
  <si>
    <t>Гайдабрус</t>
  </si>
  <si>
    <t>Виктория</t>
  </si>
  <si>
    <t>Николаевна</t>
  </si>
  <si>
    <t>Юрина</t>
  </si>
  <si>
    <t>Соломко</t>
  </si>
  <si>
    <t>Арсений</t>
  </si>
  <si>
    <t>Эдуардович</t>
  </si>
  <si>
    <t>Вагина</t>
  </si>
  <si>
    <t>Александра</t>
  </si>
  <si>
    <t>АНО СОШ "РОСТОК"</t>
  </si>
  <si>
    <t>Подгорная</t>
  </si>
  <si>
    <t xml:space="preserve">Галина </t>
  </si>
  <si>
    <t>Леонидовна</t>
  </si>
  <si>
    <t>Денисова</t>
  </si>
  <si>
    <t xml:space="preserve">Наталья </t>
  </si>
  <si>
    <t>Белодед В.В.</t>
  </si>
  <si>
    <t>Палецких А.А.</t>
  </si>
  <si>
    <t>Савостин В.А.</t>
  </si>
  <si>
    <t>Горбань М.А.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</si>
  <si>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АНО СОШ "РОСТОК" </t>
    </r>
  </si>
  <si>
    <t>Иванова</t>
  </si>
  <si>
    <t>Злата</t>
  </si>
  <si>
    <t>Владиславовна</t>
  </si>
  <si>
    <t>Куницын</t>
  </si>
  <si>
    <t>Степан</t>
  </si>
  <si>
    <t>Максимович</t>
  </si>
  <si>
    <t>Антипина</t>
  </si>
  <si>
    <t>Елизавета</t>
  </si>
  <si>
    <t>Викторовна</t>
  </si>
  <si>
    <t>Ляховченко</t>
  </si>
  <si>
    <t>Ульяна</t>
  </si>
  <si>
    <t>Трапезников</t>
  </si>
  <si>
    <t>Егор</t>
  </si>
  <si>
    <t>Алексеевич</t>
  </si>
  <si>
    <t>победитель</t>
  </si>
  <si>
    <t>призер</t>
  </si>
  <si>
    <t>участник</t>
  </si>
  <si>
    <t>Лобачёв</t>
  </si>
  <si>
    <t>Владислав</t>
  </si>
  <si>
    <t>Дмитриевич</t>
  </si>
  <si>
    <t>Баев</t>
  </si>
  <si>
    <t>Даниил</t>
  </si>
  <si>
    <t>Сергеевич</t>
  </si>
  <si>
    <t>Бондаренко</t>
  </si>
  <si>
    <t>Александрович</t>
  </si>
  <si>
    <t>Димурина</t>
  </si>
  <si>
    <t>Инна</t>
  </si>
  <si>
    <t>Владимировна</t>
  </si>
  <si>
    <t>Д</t>
  </si>
  <si>
    <t>Макарова</t>
  </si>
  <si>
    <t>Кира</t>
  </si>
  <si>
    <t>Мирам</t>
  </si>
  <si>
    <t>Артурович</t>
  </si>
  <si>
    <t>Юртаева</t>
  </si>
  <si>
    <t>Алиса</t>
  </si>
  <si>
    <t>Енин</t>
  </si>
  <si>
    <t>Родивилов</t>
  </si>
  <si>
    <t>Илья</t>
  </si>
  <si>
    <t>Олегович</t>
  </si>
  <si>
    <t>Теверовская</t>
  </si>
  <si>
    <t>Валерия</t>
  </si>
  <si>
    <t>Бойко</t>
  </si>
  <si>
    <t>Владимир</t>
  </si>
  <si>
    <t>Юрьевич</t>
  </si>
  <si>
    <t>Шарова</t>
  </si>
  <si>
    <t>Дана</t>
  </si>
  <si>
    <t>Дмитриевна</t>
  </si>
  <si>
    <t>Блинов</t>
  </si>
  <si>
    <t>Никита</t>
  </si>
  <si>
    <t>Владимирович</t>
  </si>
  <si>
    <t xml:space="preserve">Валеева </t>
  </si>
  <si>
    <t>Янина</t>
  </si>
  <si>
    <t>Робертовна</t>
  </si>
  <si>
    <t>Луполовская</t>
  </si>
  <si>
    <t xml:space="preserve">Элиза </t>
  </si>
  <si>
    <t>Павловна</t>
  </si>
  <si>
    <t>Адилов</t>
  </si>
  <si>
    <t>Тимур</t>
  </si>
  <si>
    <t>Дамирович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</si>
</sst>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0" fontId="11" fillId="0" borderId="7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0" fontId="11" fillId="2" borderId="7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10" fontId="0" fillId="2" borderId="7" xfId="0" applyNumberFormat="1" applyFill="1" applyBorder="1" applyAlignment="1">
      <alignment horizontal="center" wrapText="1"/>
    </xf>
    <xf numFmtId="10" fontId="0" fillId="0" borderId="7" xfId="0" applyNumberForma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0" zoomScaleNormal="80" zoomScaleSheetLayoutView="75" workbookViewId="0">
      <selection activeCell="A10" sqref="A10:XFD10"/>
    </sheetView>
  </sheetViews>
  <sheetFormatPr defaultColWidth="8.85546875" defaultRowHeight="15" x14ac:dyDescent="0.25"/>
  <cols>
    <col min="1" max="1" width="11.42578125" style="1" customWidth="1"/>
    <col min="2" max="5" width="6.140625" style="18" customWidth="1"/>
    <col min="6" max="6" width="15.7109375" style="18" customWidth="1"/>
    <col min="7" max="7" width="7.85546875" style="18" customWidth="1"/>
    <col min="8" max="8" width="13.7109375" customWidth="1"/>
    <col min="9" max="9" width="15.28515625" customWidth="1"/>
    <col min="10" max="10" width="25.28515625" style="2" customWidth="1"/>
    <col min="11" max="11" width="19.140625" style="2" customWidth="1"/>
    <col min="12" max="12" width="24.85546875" style="2" customWidth="1"/>
    <col min="13" max="13" width="30.28515625" style="3" customWidth="1"/>
    <col min="14" max="14" width="7.42578125" style="10" customWidth="1"/>
    <col min="15" max="15" width="9.42578125" style="10" customWidth="1"/>
    <col min="16" max="16" width="23.140625" style="2" customWidth="1"/>
    <col min="17" max="17" width="20.140625" style="2" customWidth="1"/>
    <col min="18" max="18" width="24.7109375" style="2" customWidth="1"/>
  </cols>
  <sheetData>
    <row r="1" spans="1:18" ht="18.75" x14ac:dyDescent="0.3">
      <c r="A1" s="20"/>
      <c r="B1" s="20"/>
      <c r="C1" s="20"/>
      <c r="D1" s="20"/>
      <c r="E1" s="20"/>
      <c r="F1" s="20"/>
      <c r="G1" s="20"/>
      <c r="H1" s="13"/>
      <c r="I1" s="20" t="s">
        <v>0</v>
      </c>
      <c r="J1" s="14"/>
      <c r="K1" s="14"/>
      <c r="L1" s="14"/>
      <c r="M1" s="20"/>
      <c r="N1" s="40"/>
      <c r="O1" s="40"/>
      <c r="P1" s="14"/>
      <c r="Q1" s="14"/>
      <c r="R1" s="41"/>
    </row>
    <row r="2" spans="1:18" ht="20.25" x14ac:dyDescent="0.3">
      <c r="A2" s="21"/>
      <c r="B2" s="21"/>
      <c r="C2" s="21"/>
      <c r="D2" s="21"/>
      <c r="E2" s="21"/>
      <c r="F2" s="21"/>
      <c r="G2" s="20"/>
      <c r="H2" s="21"/>
      <c r="I2" s="42" t="s">
        <v>18</v>
      </c>
      <c r="J2" s="14"/>
      <c r="K2" s="14"/>
      <c r="L2" s="14"/>
      <c r="M2" s="20"/>
      <c r="N2" s="40"/>
      <c r="O2" s="40"/>
      <c r="P2" s="14"/>
      <c r="Q2" s="14"/>
      <c r="R2" s="14"/>
    </row>
    <row r="3" spans="1:18" ht="18.75" x14ac:dyDescent="0.3">
      <c r="A3" s="83" t="s">
        <v>95</v>
      </c>
      <c r="B3" s="83"/>
      <c r="C3" s="83"/>
      <c r="D3" s="83"/>
      <c r="E3" s="83"/>
      <c r="F3" s="83"/>
      <c r="G3" s="84"/>
      <c r="H3" s="84"/>
      <c r="I3" s="84"/>
      <c r="J3" s="84"/>
      <c r="K3" s="14" t="s">
        <v>13</v>
      </c>
      <c r="L3" s="43" t="s">
        <v>51</v>
      </c>
      <c r="M3" s="34"/>
      <c r="N3" s="44"/>
      <c r="O3" s="44"/>
      <c r="P3" s="45"/>
      <c r="Q3" s="14"/>
      <c r="R3" s="14"/>
    </row>
    <row r="4" spans="1:18" ht="18.75" customHeight="1" x14ac:dyDescent="0.25">
      <c r="A4" s="94" t="s">
        <v>1</v>
      </c>
      <c r="B4" s="98" t="s">
        <v>50</v>
      </c>
      <c r="C4" s="107"/>
      <c r="D4" s="107"/>
      <c r="E4" s="107"/>
      <c r="F4" s="94" t="s">
        <v>2</v>
      </c>
      <c r="G4" s="94" t="s">
        <v>3</v>
      </c>
      <c r="H4" s="85" t="s">
        <v>14</v>
      </c>
      <c r="I4" s="98" t="s">
        <v>17</v>
      </c>
      <c r="J4" s="95" t="s">
        <v>7</v>
      </c>
      <c r="K4" s="101" t="s">
        <v>8</v>
      </c>
      <c r="L4" s="95" t="s">
        <v>9</v>
      </c>
      <c r="M4" s="88" t="s">
        <v>5</v>
      </c>
      <c r="N4" s="88" t="s">
        <v>4</v>
      </c>
      <c r="O4" s="104" t="s">
        <v>6</v>
      </c>
      <c r="P4" s="91" t="s">
        <v>10</v>
      </c>
      <c r="Q4" s="91" t="s">
        <v>11</v>
      </c>
      <c r="R4" s="91" t="s">
        <v>12</v>
      </c>
    </row>
    <row r="5" spans="1:18" ht="15" customHeight="1" x14ac:dyDescent="0.25">
      <c r="A5" s="94"/>
      <c r="B5" s="108"/>
      <c r="C5" s="109"/>
      <c r="D5" s="109"/>
      <c r="E5" s="109"/>
      <c r="F5" s="94"/>
      <c r="G5" s="94"/>
      <c r="H5" s="86"/>
      <c r="I5" s="99"/>
      <c r="J5" s="96"/>
      <c r="K5" s="102"/>
      <c r="L5" s="96"/>
      <c r="M5" s="89"/>
      <c r="N5" s="89"/>
      <c r="O5" s="105"/>
      <c r="P5" s="92"/>
      <c r="Q5" s="92"/>
      <c r="R5" s="92"/>
    </row>
    <row r="6" spans="1:18" ht="36" customHeight="1" x14ac:dyDescent="0.3">
      <c r="A6" s="94"/>
      <c r="B6" s="39">
        <v>1</v>
      </c>
      <c r="C6" s="39">
        <v>2</v>
      </c>
      <c r="D6" s="39">
        <v>3</v>
      </c>
      <c r="E6" s="39">
        <v>4</v>
      </c>
      <c r="F6" s="94"/>
      <c r="G6" s="94"/>
      <c r="H6" s="87"/>
      <c r="I6" s="100"/>
      <c r="J6" s="97"/>
      <c r="K6" s="103"/>
      <c r="L6" s="97"/>
      <c r="M6" s="90"/>
      <c r="N6" s="90"/>
      <c r="O6" s="106"/>
      <c r="P6" s="93"/>
      <c r="Q6" s="93"/>
      <c r="R6" s="93"/>
    </row>
    <row r="7" spans="1:18" s="19" customFormat="1" ht="18" customHeight="1" x14ac:dyDescent="0.3">
      <c r="A7" s="60" t="s">
        <v>36</v>
      </c>
      <c r="B7" s="60">
        <v>8</v>
      </c>
      <c r="C7" s="60">
        <v>6</v>
      </c>
      <c r="D7" s="60">
        <v>4</v>
      </c>
      <c r="E7" s="60">
        <v>8</v>
      </c>
      <c r="F7" s="60">
        <f>B7+C7+D7+E7</f>
        <v>26</v>
      </c>
      <c r="G7" s="60">
        <v>1</v>
      </c>
      <c r="H7" s="67">
        <f>F7/40</f>
        <v>0.65</v>
      </c>
      <c r="I7" s="61" t="s">
        <v>110</v>
      </c>
      <c r="J7" s="62" t="s">
        <v>105</v>
      </c>
      <c r="K7" s="63" t="s">
        <v>106</v>
      </c>
      <c r="L7" s="62" t="s">
        <v>54</v>
      </c>
      <c r="M7" s="64" t="s">
        <v>85</v>
      </c>
      <c r="N7" s="64">
        <v>5</v>
      </c>
      <c r="O7" s="65" t="s">
        <v>55</v>
      </c>
      <c r="P7" s="66" t="s">
        <v>89</v>
      </c>
      <c r="Q7" s="66" t="s">
        <v>90</v>
      </c>
      <c r="R7" s="66" t="s">
        <v>78</v>
      </c>
    </row>
    <row r="8" spans="1:18" s="19" customFormat="1" ht="18" customHeight="1" x14ac:dyDescent="0.3">
      <c r="A8" s="60" t="s">
        <v>37</v>
      </c>
      <c r="B8" s="60">
        <v>8</v>
      </c>
      <c r="C8" s="60">
        <v>4</v>
      </c>
      <c r="D8" s="60">
        <v>4</v>
      </c>
      <c r="E8" s="60">
        <v>8</v>
      </c>
      <c r="F8" s="60">
        <f t="shared" ref="F8:F21" si="0">B8+C8+D8+E8</f>
        <v>24</v>
      </c>
      <c r="G8" s="60">
        <v>2</v>
      </c>
      <c r="H8" s="67">
        <f t="shared" ref="H8:H11" si="1">F8/40</f>
        <v>0.6</v>
      </c>
      <c r="I8" s="61" t="s">
        <v>111</v>
      </c>
      <c r="J8" s="62" t="s">
        <v>102</v>
      </c>
      <c r="K8" s="63" t="s">
        <v>103</v>
      </c>
      <c r="L8" s="62" t="s">
        <v>104</v>
      </c>
      <c r="M8" s="64" t="s">
        <v>85</v>
      </c>
      <c r="N8" s="64">
        <v>5</v>
      </c>
      <c r="O8" s="65" t="s">
        <v>55</v>
      </c>
      <c r="P8" s="66" t="s">
        <v>89</v>
      </c>
      <c r="Q8" s="66" t="s">
        <v>90</v>
      </c>
      <c r="R8" s="66" t="s">
        <v>78</v>
      </c>
    </row>
    <row r="9" spans="1:18" s="19" customFormat="1" ht="18" customHeight="1" x14ac:dyDescent="0.3">
      <c r="A9" s="60" t="s">
        <v>38</v>
      </c>
      <c r="B9" s="60">
        <v>5</v>
      </c>
      <c r="C9" s="60">
        <v>4</v>
      </c>
      <c r="D9" s="60">
        <v>4</v>
      </c>
      <c r="E9" s="60">
        <v>9</v>
      </c>
      <c r="F9" s="60">
        <f t="shared" si="0"/>
        <v>22</v>
      </c>
      <c r="G9" s="60">
        <v>3</v>
      </c>
      <c r="H9" s="67">
        <f t="shared" si="1"/>
        <v>0.55000000000000004</v>
      </c>
      <c r="I9" s="61" t="s">
        <v>111</v>
      </c>
      <c r="J9" s="62" t="s">
        <v>107</v>
      </c>
      <c r="K9" s="63" t="s">
        <v>108</v>
      </c>
      <c r="L9" s="62" t="s">
        <v>109</v>
      </c>
      <c r="M9" s="64" t="s">
        <v>85</v>
      </c>
      <c r="N9" s="64">
        <v>5</v>
      </c>
      <c r="O9" s="65" t="s">
        <v>56</v>
      </c>
      <c r="P9" s="66" t="s">
        <v>89</v>
      </c>
      <c r="Q9" s="66" t="s">
        <v>90</v>
      </c>
      <c r="R9" s="66" t="s">
        <v>78</v>
      </c>
    </row>
    <row r="10" spans="1:18" s="19" customFormat="1" ht="18" customHeight="1" x14ac:dyDescent="0.3">
      <c r="A10" s="60" t="s">
        <v>40</v>
      </c>
      <c r="B10" s="60">
        <v>4</v>
      </c>
      <c r="C10" s="60">
        <v>10</v>
      </c>
      <c r="D10" s="60">
        <v>3</v>
      </c>
      <c r="E10" s="60">
        <v>4</v>
      </c>
      <c r="F10" s="60">
        <f t="shared" si="0"/>
        <v>21</v>
      </c>
      <c r="G10" s="60">
        <v>4</v>
      </c>
      <c r="H10" s="67">
        <f t="shared" si="1"/>
        <v>0.52500000000000002</v>
      </c>
      <c r="I10" s="61" t="s">
        <v>112</v>
      </c>
      <c r="J10" s="62" t="s">
        <v>96</v>
      </c>
      <c r="K10" s="63" t="s">
        <v>97</v>
      </c>
      <c r="L10" s="62" t="s">
        <v>98</v>
      </c>
      <c r="M10" s="64" t="s">
        <v>85</v>
      </c>
      <c r="N10" s="64">
        <v>5</v>
      </c>
      <c r="O10" s="65" t="s">
        <v>63</v>
      </c>
      <c r="P10" s="66" t="s">
        <v>89</v>
      </c>
      <c r="Q10" s="66" t="s">
        <v>90</v>
      </c>
      <c r="R10" s="66" t="s">
        <v>78</v>
      </c>
    </row>
    <row r="11" spans="1:18" s="19" customFormat="1" ht="18" customHeight="1" x14ac:dyDescent="0.3">
      <c r="A11" s="60" t="s">
        <v>39</v>
      </c>
      <c r="B11" s="60">
        <v>4</v>
      </c>
      <c r="C11" s="60">
        <v>4</v>
      </c>
      <c r="D11" s="60">
        <v>4</v>
      </c>
      <c r="E11" s="60">
        <v>7</v>
      </c>
      <c r="F11" s="60">
        <f t="shared" si="0"/>
        <v>19</v>
      </c>
      <c r="G11" s="60">
        <v>5</v>
      </c>
      <c r="H11" s="67">
        <f t="shared" si="1"/>
        <v>0.47499999999999998</v>
      </c>
      <c r="I11" s="61" t="s">
        <v>112</v>
      </c>
      <c r="J11" s="62" t="s">
        <v>99</v>
      </c>
      <c r="K11" s="63" t="s">
        <v>100</v>
      </c>
      <c r="L11" s="62" t="s">
        <v>101</v>
      </c>
      <c r="M11" s="64" t="s">
        <v>85</v>
      </c>
      <c r="N11" s="64">
        <v>5</v>
      </c>
      <c r="O11" s="65" t="s">
        <v>63</v>
      </c>
      <c r="P11" s="66" t="s">
        <v>89</v>
      </c>
      <c r="Q11" s="66" t="s">
        <v>90</v>
      </c>
      <c r="R11" s="66" t="s">
        <v>78</v>
      </c>
    </row>
    <row r="12" spans="1:18" s="19" customFormat="1" ht="18" customHeight="1" x14ac:dyDescent="0.3">
      <c r="A12" s="55" t="s">
        <v>44</v>
      </c>
      <c r="B12" s="55">
        <v>5</v>
      </c>
      <c r="C12" s="55">
        <v>6</v>
      </c>
      <c r="D12" s="55">
        <v>5</v>
      </c>
      <c r="E12" s="55">
        <v>13</v>
      </c>
      <c r="F12" s="55">
        <f t="shared" si="0"/>
        <v>29</v>
      </c>
      <c r="G12" s="55">
        <v>1</v>
      </c>
      <c r="H12" s="68">
        <f>F12/40</f>
        <v>0.72499999999999998</v>
      </c>
      <c r="I12" s="57" t="s">
        <v>110</v>
      </c>
      <c r="J12" s="72" t="s">
        <v>119</v>
      </c>
      <c r="K12" s="58" t="s">
        <v>61</v>
      </c>
      <c r="L12" s="56" t="s">
        <v>120</v>
      </c>
      <c r="M12" s="70" t="s">
        <v>85</v>
      </c>
      <c r="N12" s="54">
        <v>6</v>
      </c>
      <c r="O12" s="59" t="s">
        <v>55</v>
      </c>
      <c r="P12" s="69" t="s">
        <v>89</v>
      </c>
      <c r="Q12" s="69" t="s">
        <v>90</v>
      </c>
      <c r="R12" s="69" t="s">
        <v>78</v>
      </c>
    </row>
    <row r="13" spans="1:18" s="19" customFormat="1" ht="18" customHeight="1" x14ac:dyDescent="0.3">
      <c r="A13" s="55" t="s">
        <v>48</v>
      </c>
      <c r="B13" s="55">
        <v>8</v>
      </c>
      <c r="C13" s="55">
        <v>2</v>
      </c>
      <c r="D13" s="55">
        <v>3</v>
      </c>
      <c r="E13" s="55">
        <v>14</v>
      </c>
      <c r="F13" s="55">
        <f t="shared" si="0"/>
        <v>27</v>
      </c>
      <c r="G13" s="55">
        <v>2</v>
      </c>
      <c r="H13" s="68">
        <f t="shared" ref="H13:H21" si="2">F13/40</f>
        <v>0.67500000000000004</v>
      </c>
      <c r="I13" s="57" t="s">
        <v>111</v>
      </c>
      <c r="J13" s="72" t="s">
        <v>127</v>
      </c>
      <c r="K13" s="73" t="s">
        <v>71</v>
      </c>
      <c r="L13" s="72" t="s">
        <v>128</v>
      </c>
      <c r="M13" s="70" t="s">
        <v>85</v>
      </c>
      <c r="N13" s="54">
        <v>6</v>
      </c>
      <c r="O13" s="59" t="s">
        <v>124</v>
      </c>
      <c r="P13" s="69" t="s">
        <v>89</v>
      </c>
      <c r="Q13" s="69" t="s">
        <v>90</v>
      </c>
      <c r="R13" s="69" t="s">
        <v>78</v>
      </c>
    </row>
    <row r="14" spans="1:18" s="19" customFormat="1" ht="18" customHeight="1" x14ac:dyDescent="0.3">
      <c r="A14" s="55" t="s">
        <v>46</v>
      </c>
      <c r="B14" s="55">
        <v>8</v>
      </c>
      <c r="C14" s="55">
        <v>6</v>
      </c>
      <c r="D14" s="55">
        <v>4</v>
      </c>
      <c r="E14" s="55">
        <v>7</v>
      </c>
      <c r="F14" s="55">
        <f t="shared" si="0"/>
        <v>25</v>
      </c>
      <c r="G14" s="55">
        <v>3</v>
      </c>
      <c r="H14" s="68">
        <f t="shared" si="2"/>
        <v>0.625</v>
      </c>
      <c r="I14" s="57" t="s">
        <v>111</v>
      </c>
      <c r="J14" s="72" t="s">
        <v>129</v>
      </c>
      <c r="K14" s="73" t="s">
        <v>130</v>
      </c>
      <c r="L14" s="72" t="s">
        <v>66</v>
      </c>
      <c r="M14" s="70" t="s">
        <v>85</v>
      </c>
      <c r="N14" s="54">
        <v>6</v>
      </c>
      <c r="O14" s="59" t="s">
        <v>124</v>
      </c>
      <c r="P14" s="69" t="s">
        <v>89</v>
      </c>
      <c r="Q14" s="69" t="s">
        <v>90</v>
      </c>
      <c r="R14" s="69" t="s">
        <v>78</v>
      </c>
    </row>
    <row r="15" spans="1:18" s="19" customFormat="1" ht="18" customHeight="1" x14ac:dyDescent="0.3">
      <c r="A15" s="55" t="s">
        <v>41</v>
      </c>
      <c r="B15" s="55">
        <v>6</v>
      </c>
      <c r="C15" s="55">
        <v>6</v>
      </c>
      <c r="D15" s="55">
        <v>4</v>
      </c>
      <c r="E15" s="55">
        <v>8</v>
      </c>
      <c r="F15" s="55">
        <f t="shared" si="0"/>
        <v>24</v>
      </c>
      <c r="G15" s="55">
        <v>4</v>
      </c>
      <c r="H15" s="68">
        <f t="shared" si="2"/>
        <v>0.6</v>
      </c>
      <c r="I15" s="57" t="s">
        <v>112</v>
      </c>
      <c r="J15" s="72" t="s">
        <v>113</v>
      </c>
      <c r="K15" s="58" t="s">
        <v>114</v>
      </c>
      <c r="L15" s="56" t="s">
        <v>115</v>
      </c>
      <c r="M15" s="70" t="s">
        <v>85</v>
      </c>
      <c r="N15" s="54">
        <v>6</v>
      </c>
      <c r="O15" s="59" t="s">
        <v>63</v>
      </c>
      <c r="P15" s="69" t="s">
        <v>89</v>
      </c>
      <c r="Q15" s="69" t="s">
        <v>90</v>
      </c>
      <c r="R15" s="69" t="s">
        <v>78</v>
      </c>
    </row>
    <row r="16" spans="1:18" s="19" customFormat="1" ht="18" customHeight="1" x14ac:dyDescent="0.3">
      <c r="A16" s="55" t="s">
        <v>45</v>
      </c>
      <c r="B16" s="55">
        <v>8</v>
      </c>
      <c r="C16" s="55">
        <v>4</v>
      </c>
      <c r="D16" s="55">
        <v>4</v>
      </c>
      <c r="E16" s="55">
        <v>8</v>
      </c>
      <c r="F16" s="55">
        <f t="shared" si="0"/>
        <v>24</v>
      </c>
      <c r="G16" s="55">
        <v>4</v>
      </c>
      <c r="H16" s="68">
        <f t="shared" si="2"/>
        <v>0.6</v>
      </c>
      <c r="I16" s="57" t="s">
        <v>112</v>
      </c>
      <c r="J16" s="72" t="s">
        <v>116</v>
      </c>
      <c r="K16" s="73" t="s">
        <v>117</v>
      </c>
      <c r="L16" s="72" t="s">
        <v>118</v>
      </c>
      <c r="M16" s="70" t="s">
        <v>85</v>
      </c>
      <c r="N16" s="54">
        <v>6</v>
      </c>
      <c r="O16" s="59" t="s">
        <v>55</v>
      </c>
      <c r="P16" s="69" t="s">
        <v>89</v>
      </c>
      <c r="Q16" s="69" t="s">
        <v>90</v>
      </c>
      <c r="R16" s="69" t="s">
        <v>78</v>
      </c>
    </row>
    <row r="17" spans="1:18" s="19" customFormat="1" ht="18" customHeight="1" x14ac:dyDescent="0.3">
      <c r="A17" s="55" t="s">
        <v>47</v>
      </c>
      <c r="B17" s="55">
        <v>7</v>
      </c>
      <c r="C17" s="55">
        <v>4</v>
      </c>
      <c r="D17" s="55">
        <v>4</v>
      </c>
      <c r="E17" s="55">
        <v>9</v>
      </c>
      <c r="F17" s="55">
        <f t="shared" si="0"/>
        <v>24</v>
      </c>
      <c r="G17" s="55">
        <v>4</v>
      </c>
      <c r="H17" s="68">
        <f t="shared" si="2"/>
        <v>0.6</v>
      </c>
      <c r="I17" s="57" t="s">
        <v>112</v>
      </c>
      <c r="J17" s="72" t="s">
        <v>121</v>
      </c>
      <c r="K17" s="58" t="s">
        <v>122</v>
      </c>
      <c r="L17" s="56" t="s">
        <v>123</v>
      </c>
      <c r="M17" s="70" t="s">
        <v>85</v>
      </c>
      <c r="N17" s="54">
        <v>6</v>
      </c>
      <c r="O17" s="59" t="s">
        <v>124</v>
      </c>
      <c r="P17" s="69" t="s">
        <v>89</v>
      </c>
      <c r="Q17" s="69" t="s">
        <v>90</v>
      </c>
      <c r="R17" s="69" t="s">
        <v>78</v>
      </c>
    </row>
    <row r="18" spans="1:18" s="19" customFormat="1" ht="18" customHeight="1" x14ac:dyDescent="0.3">
      <c r="A18" s="55" t="s">
        <v>49</v>
      </c>
      <c r="B18" s="55">
        <v>9</v>
      </c>
      <c r="C18" s="55">
        <v>2</v>
      </c>
      <c r="D18" s="55">
        <v>3</v>
      </c>
      <c r="E18" s="55">
        <v>10</v>
      </c>
      <c r="F18" s="55">
        <f t="shared" si="0"/>
        <v>24</v>
      </c>
      <c r="G18" s="55">
        <v>4</v>
      </c>
      <c r="H18" s="68">
        <f t="shared" si="2"/>
        <v>0.6</v>
      </c>
      <c r="I18" s="57" t="s">
        <v>112</v>
      </c>
      <c r="J18" s="72" t="s">
        <v>125</v>
      </c>
      <c r="K18" s="58" t="s">
        <v>126</v>
      </c>
      <c r="L18" s="56" t="s">
        <v>54</v>
      </c>
      <c r="M18" s="70" t="s">
        <v>85</v>
      </c>
      <c r="N18" s="54">
        <v>6</v>
      </c>
      <c r="O18" s="59" t="s">
        <v>124</v>
      </c>
      <c r="P18" s="69" t="s">
        <v>89</v>
      </c>
      <c r="Q18" s="69" t="s">
        <v>90</v>
      </c>
      <c r="R18" s="69" t="s">
        <v>78</v>
      </c>
    </row>
    <row r="19" spans="1:18" s="19" customFormat="1" ht="18" customHeight="1" x14ac:dyDescent="0.3">
      <c r="A19" s="55" t="s">
        <v>42</v>
      </c>
      <c r="B19" s="55">
        <v>6</v>
      </c>
      <c r="C19" s="55">
        <v>6</v>
      </c>
      <c r="D19" s="55">
        <v>4</v>
      </c>
      <c r="E19" s="55">
        <v>8</v>
      </c>
      <c r="F19" s="55">
        <f t="shared" si="0"/>
        <v>24</v>
      </c>
      <c r="G19" s="55">
        <v>4</v>
      </c>
      <c r="H19" s="68">
        <f t="shared" si="2"/>
        <v>0.6</v>
      </c>
      <c r="I19" s="57" t="s">
        <v>112</v>
      </c>
      <c r="J19" s="72" t="s">
        <v>132</v>
      </c>
      <c r="K19" s="73" t="s">
        <v>133</v>
      </c>
      <c r="L19" s="72" t="s">
        <v>134</v>
      </c>
      <c r="M19" s="70" t="s">
        <v>85</v>
      </c>
      <c r="N19" s="54">
        <v>6</v>
      </c>
      <c r="O19" s="59" t="s">
        <v>63</v>
      </c>
      <c r="P19" s="69" t="s">
        <v>89</v>
      </c>
      <c r="Q19" s="69" t="s">
        <v>90</v>
      </c>
      <c r="R19" s="69" t="s">
        <v>78</v>
      </c>
    </row>
    <row r="20" spans="1:18" s="19" customFormat="1" ht="18" customHeight="1" x14ac:dyDescent="0.3">
      <c r="A20" s="76" t="s">
        <v>43</v>
      </c>
      <c r="B20" s="76">
        <v>7</v>
      </c>
      <c r="C20" s="76">
        <v>8</v>
      </c>
      <c r="D20" s="76">
        <v>5</v>
      </c>
      <c r="E20" s="76">
        <v>3</v>
      </c>
      <c r="F20" s="76">
        <f t="shared" ref="F20" si="3">B20+C20+D20+E20</f>
        <v>23</v>
      </c>
      <c r="G20" s="76">
        <v>5</v>
      </c>
      <c r="H20" s="68">
        <f t="shared" ref="H20" si="4">F20/40</f>
        <v>0.57499999999999996</v>
      </c>
      <c r="I20" s="78" t="s">
        <v>112</v>
      </c>
      <c r="J20" s="77" t="s">
        <v>131</v>
      </c>
      <c r="K20" s="79" t="s">
        <v>117</v>
      </c>
      <c r="L20" s="77" t="s">
        <v>120</v>
      </c>
      <c r="M20" s="81" t="s">
        <v>85</v>
      </c>
      <c r="N20" s="81">
        <v>6</v>
      </c>
      <c r="O20" s="80" t="s">
        <v>55</v>
      </c>
      <c r="P20" s="75" t="s">
        <v>89</v>
      </c>
      <c r="Q20" s="75" t="s">
        <v>90</v>
      </c>
      <c r="R20" s="75" t="s">
        <v>78</v>
      </c>
    </row>
    <row r="21" spans="1:18" s="19" customFormat="1" ht="18" customHeight="1" x14ac:dyDescent="0.3">
      <c r="A21" s="55" t="s">
        <v>43</v>
      </c>
      <c r="B21" s="55">
        <v>7</v>
      </c>
      <c r="C21" s="55">
        <v>4</v>
      </c>
      <c r="D21" s="55">
        <v>4</v>
      </c>
      <c r="E21" s="55">
        <v>8</v>
      </c>
      <c r="F21" s="55">
        <f t="shared" si="0"/>
        <v>23</v>
      </c>
      <c r="G21" s="55">
        <v>5</v>
      </c>
      <c r="H21" s="68">
        <f t="shared" si="2"/>
        <v>0.57499999999999996</v>
      </c>
      <c r="I21" s="57" t="s">
        <v>112</v>
      </c>
      <c r="J21" s="72" t="s">
        <v>152</v>
      </c>
      <c r="K21" s="73" t="s">
        <v>153</v>
      </c>
      <c r="L21" s="72" t="s">
        <v>154</v>
      </c>
      <c r="M21" s="70" t="s">
        <v>85</v>
      </c>
      <c r="N21" s="54">
        <v>6</v>
      </c>
      <c r="O21" s="59" t="s">
        <v>55</v>
      </c>
      <c r="P21" s="69" t="s">
        <v>89</v>
      </c>
      <c r="Q21" s="69" t="s">
        <v>90</v>
      </c>
      <c r="R21" s="69" t="s">
        <v>78</v>
      </c>
    </row>
    <row r="22" spans="1:18" s="19" customFormat="1" ht="18" customHeight="1" x14ac:dyDescent="0.3">
      <c r="A22" s="60" t="s">
        <v>21</v>
      </c>
      <c r="B22" s="60">
        <v>9</v>
      </c>
      <c r="C22" s="60">
        <v>8</v>
      </c>
      <c r="D22" s="60">
        <v>3</v>
      </c>
      <c r="E22" s="60">
        <v>6</v>
      </c>
      <c r="F22" s="60">
        <f t="shared" ref="F22:F28" si="5">SUM(B22:E22)</f>
        <v>26</v>
      </c>
      <c r="G22" s="60">
        <v>1</v>
      </c>
      <c r="H22" s="67">
        <f>F22/46</f>
        <v>0.56521739130434778</v>
      </c>
      <c r="I22" s="61" t="s">
        <v>110</v>
      </c>
      <c r="J22" s="62" t="s">
        <v>135</v>
      </c>
      <c r="K22" s="63" t="s">
        <v>136</v>
      </c>
      <c r="L22" s="62" t="s">
        <v>123</v>
      </c>
      <c r="M22" s="64" t="s">
        <v>85</v>
      </c>
      <c r="N22" s="64">
        <v>7</v>
      </c>
      <c r="O22" s="65" t="s">
        <v>55</v>
      </c>
      <c r="P22" s="66" t="s">
        <v>89</v>
      </c>
      <c r="Q22" s="66" t="s">
        <v>90</v>
      </c>
      <c r="R22" s="66" t="s">
        <v>78</v>
      </c>
    </row>
    <row r="23" spans="1:18" s="19" customFormat="1" ht="18" customHeight="1" x14ac:dyDescent="0.3">
      <c r="A23" s="60" t="s">
        <v>19</v>
      </c>
      <c r="B23" s="60">
        <v>10</v>
      </c>
      <c r="C23" s="60">
        <v>6</v>
      </c>
      <c r="D23" s="60">
        <v>3</v>
      </c>
      <c r="E23" s="60">
        <v>4</v>
      </c>
      <c r="F23" s="60">
        <f t="shared" si="5"/>
        <v>23</v>
      </c>
      <c r="G23" s="60">
        <v>2</v>
      </c>
      <c r="H23" s="67">
        <f t="shared" ref="H23:H27" si="6">F23/46</f>
        <v>0.5</v>
      </c>
      <c r="I23" s="61" t="s">
        <v>111</v>
      </c>
      <c r="J23" s="62" t="s">
        <v>137</v>
      </c>
      <c r="K23" s="63" t="s">
        <v>138</v>
      </c>
      <c r="L23" s="62" t="s">
        <v>139</v>
      </c>
      <c r="M23" s="64" t="s">
        <v>85</v>
      </c>
      <c r="N23" s="64">
        <v>7</v>
      </c>
      <c r="O23" s="65" t="s">
        <v>63</v>
      </c>
      <c r="P23" s="66" t="s">
        <v>89</v>
      </c>
      <c r="Q23" s="66" t="s">
        <v>90</v>
      </c>
      <c r="R23" s="66" t="s">
        <v>78</v>
      </c>
    </row>
    <row r="24" spans="1:18" s="19" customFormat="1" ht="18" customHeight="1" x14ac:dyDescent="0.3">
      <c r="A24" s="60" t="s">
        <v>20</v>
      </c>
      <c r="B24" s="60">
        <v>6</v>
      </c>
      <c r="C24" s="60">
        <v>8</v>
      </c>
      <c r="D24" s="60">
        <v>3</v>
      </c>
      <c r="E24" s="60">
        <v>4</v>
      </c>
      <c r="F24" s="60">
        <f t="shared" si="5"/>
        <v>21</v>
      </c>
      <c r="G24" s="60">
        <v>3</v>
      </c>
      <c r="H24" s="67">
        <f t="shared" si="6"/>
        <v>0.45652173913043476</v>
      </c>
      <c r="I24" s="61" t="s">
        <v>111</v>
      </c>
      <c r="J24" s="62" t="s">
        <v>140</v>
      </c>
      <c r="K24" s="63" t="s">
        <v>141</v>
      </c>
      <c r="L24" s="62" t="s">
        <v>142</v>
      </c>
      <c r="M24" s="64" t="s">
        <v>85</v>
      </c>
      <c r="N24" s="64">
        <v>7</v>
      </c>
      <c r="O24" s="65" t="s">
        <v>63</v>
      </c>
      <c r="P24" s="66" t="s">
        <v>89</v>
      </c>
      <c r="Q24" s="66" t="s">
        <v>90</v>
      </c>
      <c r="R24" s="66" t="s">
        <v>78</v>
      </c>
    </row>
    <row r="25" spans="1:18" s="19" customFormat="1" ht="18" customHeight="1" x14ac:dyDescent="0.3">
      <c r="A25" s="60" t="s">
        <v>22</v>
      </c>
      <c r="B25" s="60">
        <v>10</v>
      </c>
      <c r="C25" s="60">
        <v>2</v>
      </c>
      <c r="D25" s="60">
        <v>1</v>
      </c>
      <c r="E25" s="60">
        <v>6</v>
      </c>
      <c r="F25" s="60">
        <f t="shared" si="5"/>
        <v>19</v>
      </c>
      <c r="G25" s="60">
        <v>4</v>
      </c>
      <c r="H25" s="67">
        <f t="shared" si="6"/>
        <v>0.41304347826086957</v>
      </c>
      <c r="I25" s="61" t="s">
        <v>112</v>
      </c>
      <c r="J25" s="62" t="s">
        <v>143</v>
      </c>
      <c r="K25" s="63" t="s">
        <v>144</v>
      </c>
      <c r="L25" s="62" t="s">
        <v>145</v>
      </c>
      <c r="M25" s="64" t="s">
        <v>85</v>
      </c>
      <c r="N25" s="64">
        <v>7</v>
      </c>
      <c r="O25" s="65" t="s">
        <v>55</v>
      </c>
      <c r="P25" s="66" t="s">
        <v>89</v>
      </c>
      <c r="Q25" s="66" t="s">
        <v>90</v>
      </c>
      <c r="R25" s="66" t="s">
        <v>78</v>
      </c>
    </row>
    <row r="26" spans="1:18" s="19" customFormat="1" ht="18" customHeight="1" x14ac:dyDescent="0.3">
      <c r="A26" s="60" t="s">
        <v>24</v>
      </c>
      <c r="B26" s="60">
        <v>8</v>
      </c>
      <c r="C26" s="60">
        <v>6</v>
      </c>
      <c r="D26" s="60">
        <v>3</v>
      </c>
      <c r="E26" s="60">
        <v>2</v>
      </c>
      <c r="F26" s="60">
        <f t="shared" si="5"/>
        <v>19</v>
      </c>
      <c r="G26" s="60">
        <v>4</v>
      </c>
      <c r="H26" s="67">
        <f t="shared" si="6"/>
        <v>0.41304347826086957</v>
      </c>
      <c r="I26" s="61" t="s">
        <v>112</v>
      </c>
      <c r="J26" s="62" t="s">
        <v>146</v>
      </c>
      <c r="K26" s="63" t="s">
        <v>147</v>
      </c>
      <c r="L26" s="62" t="s">
        <v>148</v>
      </c>
      <c r="M26" s="64" t="s">
        <v>85</v>
      </c>
      <c r="N26" s="64">
        <v>7</v>
      </c>
      <c r="O26" s="65" t="s">
        <v>55</v>
      </c>
      <c r="P26" s="66" t="s">
        <v>89</v>
      </c>
      <c r="Q26" s="66" t="s">
        <v>90</v>
      </c>
      <c r="R26" s="66" t="s">
        <v>78</v>
      </c>
    </row>
    <row r="27" spans="1:18" s="19" customFormat="1" ht="18" customHeight="1" x14ac:dyDescent="0.3">
      <c r="A27" s="60" t="s">
        <v>23</v>
      </c>
      <c r="B27" s="60">
        <v>8</v>
      </c>
      <c r="C27" s="60">
        <v>6</v>
      </c>
      <c r="D27" s="60">
        <v>3</v>
      </c>
      <c r="E27" s="60">
        <v>2</v>
      </c>
      <c r="F27" s="60">
        <f t="shared" si="5"/>
        <v>19</v>
      </c>
      <c r="G27" s="60">
        <v>4</v>
      </c>
      <c r="H27" s="67">
        <f t="shared" si="6"/>
        <v>0.41304347826086957</v>
      </c>
      <c r="I27" s="61" t="s">
        <v>112</v>
      </c>
      <c r="J27" s="62" t="s">
        <v>149</v>
      </c>
      <c r="K27" s="63" t="s">
        <v>150</v>
      </c>
      <c r="L27" s="62" t="s">
        <v>151</v>
      </c>
      <c r="M27" s="64" t="s">
        <v>85</v>
      </c>
      <c r="N27" s="64">
        <v>7</v>
      </c>
      <c r="O27" s="65" t="s">
        <v>55</v>
      </c>
      <c r="P27" s="66" t="s">
        <v>89</v>
      </c>
      <c r="Q27" s="66" t="s">
        <v>90</v>
      </c>
      <c r="R27" s="66" t="s">
        <v>78</v>
      </c>
    </row>
    <row r="28" spans="1:18" s="33" customFormat="1" ht="18" customHeight="1" x14ac:dyDescent="0.25">
      <c r="A28" s="24" t="s">
        <v>25</v>
      </c>
      <c r="B28" s="24">
        <v>6</v>
      </c>
      <c r="C28" s="24">
        <v>4</v>
      </c>
      <c r="D28" s="24">
        <v>6</v>
      </c>
      <c r="E28" s="24">
        <v>8</v>
      </c>
      <c r="F28" s="24">
        <f t="shared" si="5"/>
        <v>24</v>
      </c>
      <c r="G28" s="24">
        <v>1</v>
      </c>
      <c r="H28" s="46">
        <f>F28/52</f>
        <v>0.46153846153846156</v>
      </c>
      <c r="I28" s="32" t="s">
        <v>111</v>
      </c>
      <c r="J28" s="30" t="s">
        <v>57</v>
      </c>
      <c r="K28" s="29" t="s">
        <v>58</v>
      </c>
      <c r="L28" s="30" t="s">
        <v>59</v>
      </c>
      <c r="M28" s="71" t="s">
        <v>85</v>
      </c>
      <c r="N28" s="31">
        <v>8</v>
      </c>
      <c r="O28" s="27" t="s">
        <v>55</v>
      </c>
      <c r="P28" s="28" t="s">
        <v>86</v>
      </c>
      <c r="Q28" s="28" t="s">
        <v>87</v>
      </c>
      <c r="R28" s="28" t="s">
        <v>88</v>
      </c>
    </row>
    <row r="29" spans="1:18" s="33" customFormat="1" ht="18" customHeight="1" x14ac:dyDescent="0.25">
      <c r="A29" s="47" t="s">
        <v>28</v>
      </c>
      <c r="B29" s="47">
        <v>11</v>
      </c>
      <c r="C29" s="47">
        <v>12</v>
      </c>
      <c r="D29" s="47">
        <v>8</v>
      </c>
      <c r="E29" s="47">
        <v>11</v>
      </c>
      <c r="F29" s="47">
        <f t="shared" ref="F29:F32" si="7">SUM(B29:E29)</f>
        <v>42</v>
      </c>
      <c r="G29" s="47">
        <v>1</v>
      </c>
      <c r="H29" s="48">
        <f>F29/62</f>
        <v>0.67741935483870963</v>
      </c>
      <c r="I29" s="49" t="s">
        <v>110</v>
      </c>
      <c r="J29" s="50" t="s">
        <v>67</v>
      </c>
      <c r="K29" s="51" t="s">
        <v>53</v>
      </c>
      <c r="L29" s="50" t="s">
        <v>59</v>
      </c>
      <c r="M29" s="64" t="s">
        <v>85</v>
      </c>
      <c r="N29" s="52">
        <v>9</v>
      </c>
      <c r="O29" s="53" t="s">
        <v>55</v>
      </c>
      <c r="P29" s="74" t="s">
        <v>86</v>
      </c>
      <c r="Q29" s="74" t="s">
        <v>87</v>
      </c>
      <c r="R29" s="74" t="s">
        <v>88</v>
      </c>
    </row>
    <row r="30" spans="1:18" s="33" customFormat="1" ht="18" customHeight="1" x14ac:dyDescent="0.25">
      <c r="A30" s="47" t="s">
        <v>26</v>
      </c>
      <c r="B30" s="47">
        <v>9</v>
      </c>
      <c r="C30" s="47">
        <v>16</v>
      </c>
      <c r="D30" s="47">
        <v>6</v>
      </c>
      <c r="E30" s="47">
        <v>10</v>
      </c>
      <c r="F30" s="47">
        <f t="shared" si="7"/>
        <v>41</v>
      </c>
      <c r="G30" s="47">
        <v>2</v>
      </c>
      <c r="H30" s="48">
        <f t="shared" ref="H30:H32" si="8">F30/62</f>
        <v>0.66129032258064513</v>
      </c>
      <c r="I30" s="49" t="s">
        <v>111</v>
      </c>
      <c r="J30" s="50" t="s">
        <v>64</v>
      </c>
      <c r="K30" s="51" t="s">
        <v>65</v>
      </c>
      <c r="L30" s="50" t="s">
        <v>66</v>
      </c>
      <c r="M30" s="64" t="s">
        <v>85</v>
      </c>
      <c r="N30" s="52">
        <v>9</v>
      </c>
      <c r="O30" s="53" t="s">
        <v>63</v>
      </c>
      <c r="P30" s="74" t="s">
        <v>86</v>
      </c>
      <c r="Q30" s="74" t="s">
        <v>87</v>
      </c>
      <c r="R30" s="74" t="s">
        <v>88</v>
      </c>
    </row>
    <row r="31" spans="1:18" s="33" customFormat="1" ht="18" customHeight="1" x14ac:dyDescent="0.25">
      <c r="A31" s="47" t="s">
        <v>27</v>
      </c>
      <c r="B31" s="47">
        <v>8</v>
      </c>
      <c r="C31" s="47">
        <v>14</v>
      </c>
      <c r="D31" s="47">
        <v>7</v>
      </c>
      <c r="E31" s="47">
        <v>10</v>
      </c>
      <c r="F31" s="47">
        <f t="shared" si="7"/>
        <v>39</v>
      </c>
      <c r="G31" s="47">
        <v>3</v>
      </c>
      <c r="H31" s="48">
        <f t="shared" si="8"/>
        <v>0.62903225806451613</v>
      </c>
      <c r="I31" s="49" t="s">
        <v>112</v>
      </c>
      <c r="J31" s="50" t="s">
        <v>60</v>
      </c>
      <c r="K31" s="51" t="s">
        <v>61</v>
      </c>
      <c r="L31" s="50" t="s">
        <v>62</v>
      </c>
      <c r="M31" s="64" t="s">
        <v>85</v>
      </c>
      <c r="N31" s="52">
        <v>9</v>
      </c>
      <c r="O31" s="53" t="s">
        <v>63</v>
      </c>
      <c r="P31" s="74" t="s">
        <v>86</v>
      </c>
      <c r="Q31" s="74" t="s">
        <v>87</v>
      </c>
      <c r="R31" s="74" t="s">
        <v>88</v>
      </c>
    </row>
    <row r="32" spans="1:18" s="33" customFormat="1" ht="18" customHeight="1" x14ac:dyDescent="0.25">
      <c r="A32" s="47" t="s">
        <v>29</v>
      </c>
      <c r="B32" s="47">
        <v>7</v>
      </c>
      <c r="C32" s="47">
        <v>10</v>
      </c>
      <c r="D32" s="47">
        <v>6</v>
      </c>
      <c r="E32" s="47">
        <v>12</v>
      </c>
      <c r="F32" s="47">
        <f t="shared" si="7"/>
        <v>35</v>
      </c>
      <c r="G32" s="47">
        <v>4</v>
      </c>
      <c r="H32" s="48">
        <f t="shared" si="8"/>
        <v>0.56451612903225812</v>
      </c>
      <c r="I32" s="49" t="s">
        <v>112</v>
      </c>
      <c r="J32" s="50" t="s">
        <v>68</v>
      </c>
      <c r="K32" s="51" t="s">
        <v>58</v>
      </c>
      <c r="L32" s="50" t="s">
        <v>69</v>
      </c>
      <c r="M32" s="64" t="s">
        <v>85</v>
      </c>
      <c r="N32" s="52">
        <v>9</v>
      </c>
      <c r="O32" s="53" t="s">
        <v>63</v>
      </c>
      <c r="P32" s="74" t="s">
        <v>86</v>
      </c>
      <c r="Q32" s="74" t="s">
        <v>87</v>
      </c>
      <c r="R32" s="74" t="s">
        <v>88</v>
      </c>
    </row>
    <row r="33" spans="1:18" s="33" customFormat="1" ht="18" customHeight="1" x14ac:dyDescent="0.25">
      <c r="A33" s="24" t="s">
        <v>30</v>
      </c>
      <c r="B33" s="24">
        <v>14</v>
      </c>
      <c r="C33" s="24">
        <v>10</v>
      </c>
      <c r="D33" s="24">
        <v>7</v>
      </c>
      <c r="E33" s="24">
        <v>2</v>
      </c>
      <c r="F33" s="24">
        <f t="shared" ref="F33:F38" si="9">SUM(B33:E33)</f>
        <v>33</v>
      </c>
      <c r="G33" s="24">
        <v>1</v>
      </c>
      <c r="H33" s="46">
        <f>F33/68</f>
        <v>0.48529411764705882</v>
      </c>
      <c r="I33" s="32" t="s">
        <v>111</v>
      </c>
      <c r="J33" s="30" t="s">
        <v>70</v>
      </c>
      <c r="K33" s="29" t="s">
        <v>71</v>
      </c>
      <c r="L33" s="30" t="s">
        <v>72</v>
      </c>
      <c r="M33" s="70" t="s">
        <v>85</v>
      </c>
      <c r="N33" s="31">
        <v>10</v>
      </c>
      <c r="O33" s="27" t="s">
        <v>63</v>
      </c>
      <c r="P33" s="28" t="s">
        <v>86</v>
      </c>
      <c r="Q33" s="28" t="s">
        <v>87</v>
      </c>
      <c r="R33" s="28" t="s">
        <v>88</v>
      </c>
    </row>
    <row r="34" spans="1:18" s="33" customFormat="1" ht="18" customHeight="1" x14ac:dyDescent="0.25">
      <c r="A34" s="47" t="s">
        <v>32</v>
      </c>
      <c r="B34" s="47">
        <v>15</v>
      </c>
      <c r="C34" s="47">
        <v>8</v>
      </c>
      <c r="D34" s="47">
        <v>12</v>
      </c>
      <c r="E34" s="47">
        <v>35</v>
      </c>
      <c r="F34" s="47">
        <f t="shared" si="9"/>
        <v>70</v>
      </c>
      <c r="G34" s="47">
        <v>1</v>
      </c>
      <c r="H34" s="48">
        <f>F34/94</f>
        <v>0.74468085106382975</v>
      </c>
      <c r="I34" s="49" t="s">
        <v>110</v>
      </c>
      <c r="J34" s="50" t="s">
        <v>73</v>
      </c>
      <c r="K34" s="51" t="s">
        <v>74</v>
      </c>
      <c r="L34" s="50" t="s">
        <v>75</v>
      </c>
      <c r="M34" s="64" t="s">
        <v>85</v>
      </c>
      <c r="N34" s="52">
        <v>11</v>
      </c>
      <c r="O34" s="53" t="s">
        <v>63</v>
      </c>
      <c r="P34" s="74" t="s">
        <v>86</v>
      </c>
      <c r="Q34" s="74" t="s">
        <v>87</v>
      </c>
      <c r="R34" s="74" t="s">
        <v>88</v>
      </c>
    </row>
    <row r="35" spans="1:18" s="33" customFormat="1" ht="18" customHeight="1" x14ac:dyDescent="0.25">
      <c r="A35" s="47" t="s">
        <v>35</v>
      </c>
      <c r="B35" s="47">
        <v>15</v>
      </c>
      <c r="C35" s="47">
        <v>8</v>
      </c>
      <c r="D35" s="47">
        <v>11</v>
      </c>
      <c r="E35" s="47">
        <v>32</v>
      </c>
      <c r="F35" s="47">
        <f t="shared" si="9"/>
        <v>66</v>
      </c>
      <c r="G35" s="47">
        <v>2</v>
      </c>
      <c r="H35" s="48">
        <f t="shared" ref="H35:H38" si="10">F35/94</f>
        <v>0.7021276595744681</v>
      </c>
      <c r="I35" s="49" t="s">
        <v>111</v>
      </c>
      <c r="J35" s="50" t="s">
        <v>76</v>
      </c>
      <c r="K35" s="51" t="s">
        <v>77</v>
      </c>
      <c r="L35" s="50" t="s">
        <v>78</v>
      </c>
      <c r="M35" s="64" t="s">
        <v>85</v>
      </c>
      <c r="N35" s="52">
        <v>11</v>
      </c>
      <c r="O35" s="53" t="s">
        <v>63</v>
      </c>
      <c r="P35" s="74" t="s">
        <v>86</v>
      </c>
      <c r="Q35" s="74" t="s">
        <v>87</v>
      </c>
      <c r="R35" s="74" t="s">
        <v>88</v>
      </c>
    </row>
    <row r="36" spans="1:18" s="33" customFormat="1" ht="18" customHeight="1" x14ac:dyDescent="0.25">
      <c r="A36" s="47" t="s">
        <v>34</v>
      </c>
      <c r="B36" s="47">
        <v>15</v>
      </c>
      <c r="C36" s="47">
        <v>6</v>
      </c>
      <c r="D36" s="47">
        <v>9</v>
      </c>
      <c r="E36" s="47">
        <v>32</v>
      </c>
      <c r="F36" s="47">
        <f t="shared" si="9"/>
        <v>62</v>
      </c>
      <c r="G36" s="47">
        <v>3</v>
      </c>
      <c r="H36" s="48">
        <f t="shared" si="10"/>
        <v>0.65957446808510634</v>
      </c>
      <c r="I36" s="49" t="s">
        <v>111</v>
      </c>
      <c r="J36" s="50" t="s">
        <v>79</v>
      </c>
      <c r="K36" s="51" t="s">
        <v>65</v>
      </c>
      <c r="L36" s="50" t="s">
        <v>52</v>
      </c>
      <c r="M36" s="64" t="s">
        <v>85</v>
      </c>
      <c r="N36" s="52">
        <v>11</v>
      </c>
      <c r="O36" s="53" t="s">
        <v>63</v>
      </c>
      <c r="P36" s="74" t="s">
        <v>86</v>
      </c>
      <c r="Q36" s="74" t="s">
        <v>87</v>
      </c>
      <c r="R36" s="74" t="s">
        <v>88</v>
      </c>
    </row>
    <row r="37" spans="1:18" s="33" customFormat="1" ht="18" customHeight="1" x14ac:dyDescent="0.25">
      <c r="A37" s="47" t="s">
        <v>31</v>
      </c>
      <c r="B37" s="47">
        <v>13</v>
      </c>
      <c r="C37" s="47">
        <v>8</v>
      </c>
      <c r="D37" s="47">
        <v>6</v>
      </c>
      <c r="E37" s="47">
        <v>32</v>
      </c>
      <c r="F37" s="47">
        <f t="shared" si="9"/>
        <v>59</v>
      </c>
      <c r="G37" s="47">
        <v>4</v>
      </c>
      <c r="H37" s="48">
        <f t="shared" si="10"/>
        <v>0.62765957446808507</v>
      </c>
      <c r="I37" s="49" t="s">
        <v>112</v>
      </c>
      <c r="J37" s="50" t="s">
        <v>83</v>
      </c>
      <c r="K37" s="51" t="s">
        <v>84</v>
      </c>
      <c r="L37" s="50" t="s">
        <v>59</v>
      </c>
      <c r="M37" s="64" t="s">
        <v>85</v>
      </c>
      <c r="N37" s="52">
        <v>11</v>
      </c>
      <c r="O37" s="53" t="s">
        <v>63</v>
      </c>
      <c r="P37" s="74" t="s">
        <v>86</v>
      </c>
      <c r="Q37" s="74" t="s">
        <v>87</v>
      </c>
      <c r="R37" s="74" t="s">
        <v>88</v>
      </c>
    </row>
    <row r="38" spans="1:18" s="33" customFormat="1" ht="18" customHeight="1" x14ac:dyDescent="0.25">
      <c r="A38" s="47" t="s">
        <v>33</v>
      </c>
      <c r="B38" s="47">
        <v>14</v>
      </c>
      <c r="C38" s="47">
        <v>6</v>
      </c>
      <c r="D38" s="47">
        <v>4</v>
      </c>
      <c r="E38" s="47">
        <v>34</v>
      </c>
      <c r="F38" s="47">
        <f t="shared" si="9"/>
        <v>58</v>
      </c>
      <c r="G38" s="47">
        <v>5</v>
      </c>
      <c r="H38" s="48">
        <f t="shared" si="10"/>
        <v>0.61702127659574468</v>
      </c>
      <c r="I38" s="49" t="s">
        <v>112</v>
      </c>
      <c r="J38" s="50" t="s">
        <v>80</v>
      </c>
      <c r="K38" s="51" t="s">
        <v>81</v>
      </c>
      <c r="L38" s="50" t="s">
        <v>82</v>
      </c>
      <c r="M38" s="64" t="s">
        <v>85</v>
      </c>
      <c r="N38" s="52">
        <v>11</v>
      </c>
      <c r="O38" s="53" t="s">
        <v>63</v>
      </c>
      <c r="P38" s="74" t="s">
        <v>86</v>
      </c>
      <c r="Q38" s="74" t="s">
        <v>87</v>
      </c>
      <c r="R38" s="74" t="s">
        <v>88</v>
      </c>
    </row>
    <row r="39" spans="1:18" s="13" customFormat="1" ht="18.75" x14ac:dyDescent="0.3">
      <c r="A39" s="82" t="s">
        <v>15</v>
      </c>
      <c r="B39" s="82"/>
      <c r="C39" s="82"/>
      <c r="D39" s="82"/>
      <c r="E39" s="82"/>
      <c r="F39" s="38" t="s">
        <v>91</v>
      </c>
      <c r="G39" s="35"/>
      <c r="H39" s="36"/>
      <c r="I39" s="36"/>
      <c r="J39" s="15"/>
      <c r="K39" s="15"/>
      <c r="L39" s="15"/>
      <c r="M39" s="7"/>
      <c r="N39" s="16"/>
      <c r="O39" s="16"/>
      <c r="P39" s="15"/>
      <c r="Q39" s="17"/>
      <c r="R39" s="17"/>
    </row>
    <row r="40" spans="1:18" s="13" customFormat="1" ht="18.75" x14ac:dyDescent="0.3">
      <c r="A40" s="14" t="s">
        <v>16</v>
      </c>
      <c r="B40" s="14"/>
      <c r="C40" s="14"/>
      <c r="D40" s="14"/>
      <c r="E40" s="14"/>
      <c r="F40" s="14" t="s">
        <v>92</v>
      </c>
      <c r="G40" s="36"/>
      <c r="H40" s="36"/>
      <c r="I40" s="36"/>
      <c r="J40" s="15"/>
      <c r="K40" s="15"/>
      <c r="L40" s="15"/>
      <c r="M40" s="7"/>
      <c r="N40" s="16"/>
      <c r="O40" s="16"/>
      <c r="P40" s="15"/>
      <c r="Q40" s="17"/>
      <c r="R40" s="17"/>
    </row>
    <row r="41" spans="1:18" s="13" customFormat="1" ht="18.75" x14ac:dyDescent="0.3">
      <c r="A41" s="18"/>
      <c r="B41" s="18"/>
      <c r="C41" s="18"/>
      <c r="D41" s="18"/>
      <c r="E41" s="18"/>
      <c r="F41" s="18" t="s">
        <v>93</v>
      </c>
      <c r="G41" s="36"/>
      <c r="H41" s="36"/>
      <c r="I41" s="37"/>
      <c r="J41" s="15"/>
      <c r="K41" s="15"/>
      <c r="L41" s="15"/>
      <c r="M41" s="7"/>
      <c r="N41" s="16"/>
      <c r="O41" s="16"/>
      <c r="P41" s="15"/>
      <c r="Q41" s="17"/>
      <c r="R41" s="17"/>
    </row>
    <row r="42" spans="1:18" s="13" customFormat="1" ht="18.75" x14ac:dyDescent="0.3">
      <c r="A42" s="18"/>
      <c r="B42" s="18"/>
      <c r="C42" s="18"/>
      <c r="D42" s="18"/>
      <c r="E42" s="18"/>
      <c r="F42" s="18" t="s">
        <v>94</v>
      </c>
      <c r="I42" s="19"/>
      <c r="J42" s="15"/>
      <c r="K42" s="15"/>
      <c r="L42" s="15"/>
      <c r="M42" s="7"/>
      <c r="N42" s="16"/>
      <c r="O42" s="16"/>
      <c r="P42" s="15"/>
      <c r="Q42" s="17"/>
      <c r="R42" s="17"/>
    </row>
    <row r="43" spans="1:18" s="13" customFormat="1" ht="18.75" x14ac:dyDescent="0.3">
      <c r="A43" s="18"/>
      <c r="B43" s="18"/>
      <c r="C43" s="18"/>
      <c r="D43" s="18"/>
      <c r="E43" s="18"/>
      <c r="F43" s="18"/>
      <c r="I43" s="19"/>
      <c r="J43" s="15"/>
      <c r="K43" s="15"/>
      <c r="L43" s="15"/>
      <c r="M43" s="7"/>
      <c r="N43" s="16"/>
      <c r="O43" s="16"/>
      <c r="P43" s="15"/>
      <c r="Q43" s="17"/>
      <c r="R43" s="17"/>
    </row>
    <row r="44" spans="1:18" s="19" customFormat="1" ht="18.75" x14ac:dyDescent="0.3">
      <c r="A44" s="18"/>
      <c r="B44" s="18"/>
      <c r="C44" s="18"/>
      <c r="D44" s="18"/>
      <c r="E44" s="18"/>
      <c r="F44" s="18"/>
      <c r="J44" s="15"/>
      <c r="K44" s="15"/>
      <c r="L44" s="15"/>
      <c r="M44" s="7"/>
      <c r="N44" s="16"/>
      <c r="O44" s="16"/>
      <c r="P44" s="15"/>
      <c r="Q44" s="17"/>
      <c r="R44" s="17"/>
    </row>
    <row r="45" spans="1:18" ht="18.75" x14ac:dyDescent="0.3">
      <c r="A45" s="4"/>
      <c r="B45" s="22"/>
      <c r="C45" s="22"/>
      <c r="D45" s="22"/>
      <c r="E45" s="22"/>
      <c r="F45" s="22"/>
      <c r="G45" s="25"/>
      <c r="H45" s="5"/>
      <c r="I45" s="4"/>
      <c r="J45" s="6"/>
      <c r="K45" s="6"/>
      <c r="L45" s="6"/>
      <c r="M45" s="7"/>
      <c r="N45" s="9"/>
      <c r="O45" s="9"/>
      <c r="P45" s="6"/>
      <c r="Q45" s="8"/>
      <c r="R45" s="8"/>
    </row>
    <row r="46" spans="1:18" ht="18.75" x14ac:dyDescent="0.3">
      <c r="A46" s="4"/>
      <c r="B46" s="22"/>
      <c r="C46" s="22"/>
      <c r="D46" s="22"/>
      <c r="E46" s="22"/>
      <c r="F46" s="22"/>
      <c r="G46" s="25"/>
      <c r="H46" s="5"/>
      <c r="I46" s="4"/>
      <c r="J46" s="6"/>
      <c r="K46" s="6"/>
      <c r="L46" s="6"/>
      <c r="M46" s="7"/>
      <c r="N46" s="9"/>
      <c r="O46" s="9"/>
      <c r="P46" s="6"/>
      <c r="Q46" s="8"/>
      <c r="R46" s="8"/>
    </row>
    <row r="47" spans="1:18" ht="18.75" x14ac:dyDescent="0.3">
      <c r="A47" s="4"/>
      <c r="B47" s="22"/>
      <c r="C47" s="22"/>
      <c r="D47" s="22"/>
      <c r="E47" s="22"/>
      <c r="F47" s="22"/>
      <c r="G47" s="25"/>
      <c r="H47" s="5"/>
      <c r="I47" s="4"/>
      <c r="J47" s="6"/>
      <c r="K47" s="6"/>
      <c r="L47" s="6"/>
      <c r="M47" s="7"/>
      <c r="N47" s="9"/>
      <c r="O47" s="9"/>
      <c r="P47" s="6"/>
      <c r="Q47" s="8"/>
      <c r="R47" s="8"/>
    </row>
    <row r="48" spans="1:18" ht="18.75" x14ac:dyDescent="0.3">
      <c r="A48" s="4"/>
      <c r="B48" s="22"/>
      <c r="C48" s="22"/>
      <c r="D48" s="22"/>
      <c r="E48" s="22"/>
      <c r="F48" s="22"/>
      <c r="G48" s="25"/>
      <c r="H48" s="5"/>
      <c r="I48" s="4"/>
      <c r="J48" s="6"/>
      <c r="K48" s="6"/>
      <c r="L48" s="6"/>
      <c r="M48" s="7"/>
      <c r="N48" s="9"/>
      <c r="O48" s="9"/>
      <c r="P48" s="6"/>
      <c r="Q48" s="8"/>
      <c r="R48" s="8"/>
    </row>
    <row r="49" spans="1:18" ht="18.75" x14ac:dyDescent="0.3">
      <c r="A49" s="4"/>
      <c r="B49" s="22"/>
      <c r="C49" s="22"/>
      <c r="D49" s="22"/>
      <c r="E49" s="22"/>
      <c r="F49" s="22"/>
      <c r="G49" s="25"/>
      <c r="H49" s="5"/>
      <c r="I49" s="4"/>
      <c r="J49" s="6"/>
      <c r="K49" s="6"/>
      <c r="L49" s="6"/>
      <c r="M49" s="7"/>
      <c r="N49" s="9"/>
      <c r="O49" s="9"/>
      <c r="P49" s="6"/>
      <c r="Q49" s="8"/>
      <c r="R49" s="8"/>
    </row>
    <row r="50" spans="1:18" ht="18.75" x14ac:dyDescent="0.3">
      <c r="A50" s="4"/>
      <c r="B50" s="22"/>
      <c r="C50" s="22"/>
      <c r="D50" s="22"/>
      <c r="E50" s="22"/>
      <c r="F50" s="22"/>
      <c r="G50" s="25"/>
      <c r="H50" s="5"/>
      <c r="I50" s="4"/>
      <c r="J50" s="6"/>
      <c r="K50" s="6"/>
      <c r="L50" s="6"/>
      <c r="M50" s="7"/>
      <c r="N50" s="9"/>
      <c r="O50" s="9"/>
      <c r="P50" s="6"/>
      <c r="Q50" s="8"/>
      <c r="R50" s="8"/>
    </row>
    <row r="51" spans="1:18" ht="18.75" x14ac:dyDescent="0.3">
      <c r="A51" s="4"/>
      <c r="B51" s="22"/>
      <c r="C51" s="22"/>
      <c r="D51" s="22"/>
      <c r="E51" s="22"/>
      <c r="F51" s="22"/>
      <c r="G51" s="25"/>
      <c r="H51" s="5"/>
      <c r="I51" s="4"/>
      <c r="J51" s="6"/>
      <c r="K51" s="6"/>
      <c r="L51" s="6"/>
      <c r="M51" s="7"/>
      <c r="N51" s="9"/>
      <c r="O51" s="9"/>
      <c r="P51" s="6"/>
      <c r="Q51" s="8"/>
      <c r="R51" s="8"/>
    </row>
    <row r="52" spans="1:18" ht="18.75" x14ac:dyDescent="0.3">
      <c r="A52" s="11"/>
      <c r="B52" s="23"/>
      <c r="C52" s="23"/>
      <c r="D52" s="23"/>
      <c r="E52" s="23"/>
      <c r="F52" s="23"/>
      <c r="G52" s="26"/>
      <c r="H52" s="5"/>
      <c r="I52" s="11"/>
      <c r="J52" s="8"/>
      <c r="K52" s="8"/>
      <c r="L52" s="8"/>
      <c r="M52" s="7"/>
      <c r="N52" s="9"/>
      <c r="O52" s="12"/>
      <c r="P52" s="8"/>
      <c r="Q52" s="8"/>
      <c r="R52" s="8"/>
    </row>
  </sheetData>
  <mergeCells count="17">
    <mergeCell ref="R4:R6"/>
    <mergeCell ref="A4:A6"/>
    <mergeCell ref="F4:F6"/>
    <mergeCell ref="G4:G6"/>
    <mergeCell ref="J4:J6"/>
    <mergeCell ref="I4:I6"/>
    <mergeCell ref="K4:K6"/>
    <mergeCell ref="L4:L6"/>
    <mergeCell ref="Q4:Q6"/>
    <mergeCell ref="P4:P6"/>
    <mergeCell ref="O4:O6"/>
    <mergeCell ref="B4:E5"/>
    <mergeCell ref="A39:E39"/>
    <mergeCell ref="A3:J3"/>
    <mergeCell ref="H4:H6"/>
    <mergeCell ref="M4:M6"/>
    <mergeCell ref="N4:N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право</vt:lpstr>
      <vt:lpstr>право!Заголовки_для_печати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2019-09-27T13:25:52Z</dcterms:modified>
</cp:coreProperties>
</file>